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1\ESTADOS FINANCIEROS 2021\3er trimestre  2021\PUBLICACION\Información programática\"/>
    </mc:Choice>
  </mc:AlternateContent>
  <bookViews>
    <workbookView xWindow="0" yWindow="0" windowWidth="28800" windowHeight="11430"/>
  </bookViews>
  <sheets>
    <sheet name="PyP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bmin002">[1]ECABR!#REF!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NOTAS">[1]ECABR!#REF!</definedName>
    <definedName name="REPORTO" localSheetId="0">#REF!</definedName>
    <definedName name="REPORTO">#REF!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1" l="1"/>
  <c r="L30" i="1"/>
  <c r="K30" i="1"/>
  <c r="J30" i="1"/>
  <c r="I30" i="1"/>
  <c r="H30" i="1"/>
  <c r="P29" i="1"/>
  <c r="O29" i="1"/>
  <c r="P28" i="1"/>
  <c r="O28" i="1"/>
  <c r="N28" i="1"/>
  <c r="P27" i="1"/>
  <c r="O27" i="1"/>
  <c r="P26" i="1"/>
  <c r="O26" i="1"/>
  <c r="P25" i="1"/>
  <c r="O25" i="1"/>
  <c r="N25" i="1"/>
  <c r="P24" i="1"/>
  <c r="O24" i="1"/>
  <c r="N24" i="1"/>
  <c r="P23" i="1"/>
  <c r="O23" i="1"/>
  <c r="N23" i="1"/>
  <c r="P22" i="1"/>
  <c r="O22" i="1"/>
  <c r="N22" i="1"/>
  <c r="P21" i="1"/>
  <c r="O21" i="1"/>
  <c r="N21" i="1"/>
  <c r="P20" i="1"/>
  <c r="O20" i="1"/>
  <c r="N20" i="1"/>
  <c r="P19" i="1"/>
  <c r="O19" i="1"/>
  <c r="N19" i="1"/>
  <c r="P18" i="1"/>
  <c r="O18" i="1"/>
  <c r="N18" i="1"/>
  <c r="P17" i="1"/>
  <c r="O17" i="1"/>
  <c r="N17" i="1"/>
  <c r="P16" i="1"/>
  <c r="O16" i="1"/>
  <c r="N16" i="1"/>
  <c r="P15" i="1"/>
  <c r="O15" i="1"/>
  <c r="N15" i="1"/>
  <c r="P14" i="1"/>
  <c r="O14" i="1"/>
  <c r="N14" i="1"/>
  <c r="N30" i="1" s="1"/>
  <c r="N13" i="1"/>
  <c r="P12" i="1"/>
  <c r="O12" i="1"/>
  <c r="N12" i="1"/>
  <c r="M12" i="1"/>
  <c r="L12" i="1"/>
  <c r="K12" i="1"/>
  <c r="J12" i="1"/>
  <c r="I12" i="1"/>
  <c r="H12" i="1"/>
</calcChain>
</file>

<file path=xl/comments1.xml><?xml version="1.0" encoding="utf-8"?>
<comments xmlns="http://schemas.openxmlformats.org/spreadsheetml/2006/main">
  <authors>
    <author>DGCG</author>
  </authors>
  <commentList>
    <comment ref="N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<sst xmlns="http://schemas.openxmlformats.org/spreadsheetml/2006/main" count="74" uniqueCount="58">
  <si>
    <t>PROGRAMAS Y PROYECTOS DE INVERSIÓN</t>
  </si>
  <si>
    <t>Del 1 de Enero al 30 de Septiembre de 2021</t>
  </si>
  <si>
    <t>Ente Público:</t>
  </si>
  <si>
    <t>INSTITUTO TECNOLÓGICO SUPERIOR DE PURÍSIMA DEL RINCÓN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</si>
  <si>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</si>
  <si>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</si>
  <si>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</si>
  <si>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</si>
  <si>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</si>
  <si>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</si>
  <si>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</si>
  <si>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</si>
  <si>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</si>
  <si>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</si>
  <si>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Devengado</t>
  </si>
  <si>
    <t>Pagado</t>
  </si>
  <si>
    <t>Ejercido</t>
  </si>
  <si>
    <t>Devengado/ Aprobado</t>
  </si>
  <si>
    <t>Devengado/ Modificado</t>
  </si>
  <si>
    <t>3 = (1 + 2 )</t>
  </si>
  <si>
    <t>6 = ( 3 - 7 )</t>
  </si>
  <si>
    <t>5/1</t>
  </si>
  <si>
    <t>5/3</t>
  </si>
  <si>
    <t>ADMINISTRACION</t>
  </si>
  <si>
    <t>G1125</t>
  </si>
  <si>
    <t>Administración de lo</t>
  </si>
  <si>
    <t>3058</t>
  </si>
  <si>
    <t>G2106</t>
  </si>
  <si>
    <t>Dirección Estratégica</t>
  </si>
  <si>
    <t>P2109</t>
  </si>
  <si>
    <t>OPERACIÓN DE MANTENI</t>
  </si>
  <si>
    <t>P2112</t>
  </si>
  <si>
    <t>Gestión del proceso</t>
  </si>
  <si>
    <t>P2113</t>
  </si>
  <si>
    <t>LOS CUERPOS ACADÉMIC</t>
  </si>
  <si>
    <t>P2114</t>
  </si>
  <si>
    <t>CURSOS Y EVENTOS DE</t>
  </si>
  <si>
    <t>P2116</t>
  </si>
  <si>
    <t>OPERACIÓN DE SERVICI</t>
  </si>
  <si>
    <t>P2117</t>
  </si>
  <si>
    <t>APLICACIÓN DE PLANES</t>
  </si>
  <si>
    <t>P2411</t>
  </si>
  <si>
    <t>Realización de  acti</t>
  </si>
  <si>
    <t>P2412</t>
  </si>
  <si>
    <t>Operación de incubad</t>
  </si>
  <si>
    <t>P2413</t>
  </si>
  <si>
    <t>Administración e imp</t>
  </si>
  <si>
    <t>P2554</t>
  </si>
  <si>
    <t>P2561</t>
  </si>
  <si>
    <t>Operación de otorgam</t>
  </si>
  <si>
    <t>P2880</t>
  </si>
  <si>
    <t>Adm. e Imp. ext. MD</t>
  </si>
  <si>
    <t>P2881</t>
  </si>
  <si>
    <t>Adm. e Imp. ext. SFR</t>
  </si>
  <si>
    <t>Q1470</t>
  </si>
  <si>
    <t>INST TEC PURÍSIMA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</si>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</sst>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1" applyFont="1" applyFill="1" applyAlignment="1">
      <alignment horizontal="center"/>
    </xf>
    <xf numFmtId="0" fontId="3" fillId="0" borderId="0" xfId="1" applyFont="1"/>
    <xf numFmtId="0" fontId="4" fillId="3" borderId="0" xfId="1" applyFont="1" applyFill="1"/>
    <xf numFmtId="0" fontId="3" fillId="3" borderId="0" xfId="1" applyFont="1" applyFill="1"/>
    <xf numFmtId="0" fontId="2" fillId="3" borderId="0" xfId="1" applyFont="1" applyFill="1" applyAlignment="1">
      <alignment horizontal="right"/>
    </xf>
    <xf numFmtId="0" fontId="2" fillId="3" borderId="1" xfId="1" applyFont="1" applyFill="1" applyBorder="1" applyProtection="1">
      <protection locked="0"/>
    </xf>
    <xf numFmtId="0" fontId="2" fillId="3" borderId="1" xfId="1" applyFont="1" applyFill="1" applyBorder="1"/>
    <xf numFmtId="0" fontId="3" fillId="3" borderId="1" xfId="1" applyFont="1" applyFill="1" applyBorder="1"/>
    <xf numFmtId="0" fontId="4" fillId="3" borderId="1" xfId="1" applyFont="1" applyFill="1" applyBorder="1"/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left"/>
    </xf>
    <xf numFmtId="0" fontId="5" fillId="2" borderId="8" xfId="1" applyFont="1" applyFill="1" applyBorder="1" applyAlignment="1">
      <alignment horizontal="left"/>
    </xf>
    <xf numFmtId="0" fontId="2" fillId="2" borderId="10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wrapText="1"/>
    </xf>
    <xf numFmtId="0" fontId="2" fillId="2" borderId="13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49" fontId="2" fillId="2" borderId="9" xfId="1" applyNumberFormat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left" vertical="center" wrapText="1"/>
    </xf>
    <xf numFmtId="0" fontId="3" fillId="3" borderId="0" xfId="1" applyFont="1" applyFill="1" applyAlignment="1">
      <alignment horizontal="left" vertical="center" wrapText="1"/>
    </xf>
    <xf numFmtId="0" fontId="3" fillId="3" borderId="11" xfId="1" applyFont="1" applyFill="1" applyBorder="1" applyAlignment="1">
      <alignment horizontal="left" vertical="center" wrapText="1"/>
    </xf>
    <xf numFmtId="0" fontId="3" fillId="3" borderId="11" xfId="1" applyFont="1" applyFill="1" applyBorder="1" applyAlignment="1">
      <alignment horizontal="right" vertical="center" wrapText="1"/>
    </xf>
    <xf numFmtId="0" fontId="3" fillId="3" borderId="12" xfId="1" applyFont="1" applyFill="1" applyBorder="1" applyAlignment="1">
      <alignment horizontal="right" vertical="center" wrapText="1"/>
    </xf>
    <xf numFmtId="0" fontId="3" fillId="3" borderId="5" xfId="1" applyFont="1" applyFill="1" applyBorder="1" applyAlignment="1">
      <alignment horizontal="right" vertical="center" wrapText="1"/>
    </xf>
    <xf numFmtId="0" fontId="3" fillId="3" borderId="12" xfId="1" applyFont="1" applyFill="1" applyBorder="1"/>
    <xf numFmtId="0" fontId="3" fillId="0" borderId="12" xfId="1" applyFont="1" applyBorder="1"/>
    <xf numFmtId="0" fontId="3" fillId="3" borderId="10" xfId="1" applyFont="1" applyFill="1" applyBorder="1" applyAlignment="1">
      <alignment horizontal="justify" vertical="center" wrapText="1"/>
    </xf>
    <xf numFmtId="0" fontId="3" fillId="3" borderId="0" xfId="1" applyFont="1" applyFill="1" applyAlignment="1">
      <alignment horizontal="justify" vertical="center" wrapText="1"/>
    </xf>
    <xf numFmtId="0" fontId="3" fillId="3" borderId="11" xfId="1" applyFont="1" applyFill="1" applyBorder="1" applyAlignment="1">
      <alignment horizontal="justify" vertical="center" wrapText="1"/>
    </xf>
    <xf numFmtId="0" fontId="5" fillId="3" borderId="11" xfId="1" applyFont="1" applyFill="1" applyBorder="1" applyAlignment="1">
      <alignment horizontal="right" vertical="center" wrapText="1"/>
    </xf>
    <xf numFmtId="0" fontId="5" fillId="3" borderId="0" xfId="1" applyFont="1" applyFill="1" applyAlignment="1">
      <alignment horizontal="right" vertical="center" wrapText="1"/>
    </xf>
    <xf numFmtId="43" fontId="5" fillId="3" borderId="12" xfId="1" applyNumberFormat="1" applyFont="1" applyFill="1" applyBorder="1" applyAlignment="1">
      <alignment horizontal="right" vertical="center" wrapText="1"/>
    </xf>
    <xf numFmtId="43" fontId="5" fillId="0" borderId="12" xfId="2" applyFont="1" applyFill="1" applyBorder="1" applyAlignment="1">
      <alignment horizontal="right" vertical="top" wrapText="1"/>
    </xf>
    <xf numFmtId="10" fontId="3" fillId="3" borderId="12" xfId="3" applyNumberFormat="1" applyFont="1" applyFill="1" applyBorder="1"/>
    <xf numFmtId="10" fontId="3" fillId="0" borderId="12" xfId="3" applyNumberFormat="1" applyFont="1" applyBorder="1"/>
    <xf numFmtId="0" fontId="3" fillId="3" borderId="0" xfId="1" applyFont="1" applyFill="1" applyAlignment="1">
      <alignment horizontal="justify" vertical="center" wrapText="1"/>
    </xf>
    <xf numFmtId="0" fontId="3" fillId="3" borderId="11" xfId="1" applyFont="1" applyFill="1" applyBorder="1" applyAlignment="1">
      <alignment horizontal="justify" vertical="center" wrapText="1"/>
    </xf>
    <xf numFmtId="0" fontId="3" fillId="3" borderId="10" xfId="1" applyFont="1" applyFill="1" applyBorder="1" applyAlignment="1">
      <alignment horizontal="right" vertical="center" wrapText="1"/>
    </xf>
    <xf numFmtId="43" fontId="3" fillId="3" borderId="12" xfId="2" applyFont="1" applyFill="1" applyBorder="1" applyAlignment="1">
      <alignment horizontal="right" vertical="top" wrapText="1"/>
    </xf>
    <xf numFmtId="43" fontId="3" fillId="3" borderId="11" xfId="2" applyFont="1" applyFill="1" applyBorder="1" applyAlignment="1">
      <alignment horizontal="right" vertical="top" wrapText="1"/>
    </xf>
    <xf numFmtId="0" fontId="3" fillId="0" borderId="10" xfId="1" applyFont="1" applyBorder="1"/>
    <xf numFmtId="0" fontId="3" fillId="0" borderId="11" xfId="1" applyFont="1" applyBorder="1"/>
    <xf numFmtId="49" fontId="3" fillId="3" borderId="0" xfId="1" applyNumberFormat="1" applyFont="1" applyFill="1" applyAlignment="1">
      <alignment horizontal="right" vertical="center" wrapText="1"/>
    </xf>
    <xf numFmtId="43" fontId="3" fillId="0" borderId="12" xfId="2" applyFont="1" applyBorder="1"/>
    <xf numFmtId="43" fontId="3" fillId="0" borderId="0" xfId="2" applyFont="1"/>
    <xf numFmtId="43" fontId="3" fillId="0" borderId="12" xfId="2" applyFont="1" applyFill="1" applyBorder="1" applyAlignment="1">
      <alignment horizontal="right" vertical="top" wrapText="1"/>
    </xf>
    <xf numFmtId="0" fontId="5" fillId="3" borderId="0" xfId="1" applyFont="1" applyFill="1"/>
    <xf numFmtId="0" fontId="5" fillId="3" borderId="6" xfId="1" applyFont="1" applyFill="1" applyBorder="1" applyAlignment="1">
      <alignment horizontal="justify" vertical="center" wrapText="1"/>
    </xf>
    <xf numFmtId="0" fontId="5" fillId="3" borderId="7" xfId="1" applyFont="1" applyFill="1" applyBorder="1" applyAlignment="1">
      <alignment horizontal="left" vertical="center" wrapText="1" indent="3"/>
    </xf>
    <xf numFmtId="0" fontId="5" fillId="3" borderId="8" xfId="1" applyFont="1" applyFill="1" applyBorder="1" applyAlignment="1">
      <alignment horizontal="left" vertical="center" wrapText="1" indent="3"/>
    </xf>
    <xf numFmtId="0" fontId="5" fillId="3" borderId="9" xfId="1" applyFont="1" applyFill="1" applyBorder="1" applyAlignment="1">
      <alignment horizontal="right" vertical="center" wrapText="1"/>
    </xf>
    <xf numFmtId="4" fontId="5" fillId="3" borderId="9" xfId="1" applyNumberFormat="1" applyFont="1" applyFill="1" applyBorder="1" applyAlignment="1">
      <alignment horizontal="right" vertical="center" wrapText="1"/>
    </xf>
    <xf numFmtId="9" fontId="5" fillId="3" borderId="6" xfId="3" applyFont="1" applyFill="1" applyBorder="1" applyAlignment="1">
      <alignment horizontal="center"/>
    </xf>
    <xf numFmtId="9" fontId="5" fillId="3" borderId="8" xfId="3" applyFont="1" applyFill="1" applyBorder="1" applyAlignment="1">
      <alignment horizontal="center"/>
    </xf>
    <xf numFmtId="0" fontId="5" fillId="0" borderId="0" xfId="1" applyFont="1"/>
    <xf numFmtId="0" fontId="6" fillId="3" borderId="0" xfId="1" applyFont="1" applyFill="1"/>
    <xf numFmtId="0" fontId="7" fillId="0" borderId="0" xfId="1" applyFont="1"/>
    <xf numFmtId="0" fontId="3" fillId="0" borderId="0" xfId="1" applyFont="1" applyAlignment="1">
      <alignment horizontal="center"/>
    </xf>
    <xf numFmtId="0" fontId="5" fillId="3" borderId="0" xfId="1" applyFont="1" applyFill="1" applyAlignment="1" applyProtection="1">
      <alignment horizontal="center"/>
      <protection locked="0"/>
    </xf>
    <xf numFmtId="0" fontId="5" fillId="3" borderId="0" xfId="1" applyFont="1" applyFill="1" applyAlignment="1">
      <alignment horizontal="center"/>
    </xf>
    <xf numFmtId="0" fontId="2" fillId="3" borderId="0" xfId="1" applyFont="1" applyFill="1" applyAlignment="1" applyProtection="1">
      <alignment horizontal="center" vertical="top" wrapText="1"/>
      <protection locked="0"/>
    </xf>
  </cellXfs>
  <cellStyles count="4">
    <cellStyle name="Millares 16" xfId="2"/>
    <cellStyle name="Normal" xfId="0" builtinId="0"/>
    <cellStyle name="Normal 15 6" xfId="1"/>
    <cellStyle name="Porcentaje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295269</xdr:colOff>
      <xdr:row>39</xdr:row>
      <xdr:rowOff>133349</xdr:rowOff>
    </xdr:from>
    <xdr:to>
      <xdr:col>15</xdr:col>
      <xdr:colOff>619126</xdr:colOff>
      <xdr:row>48</xdr:row>
      <xdr:rowOff>19050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B55F190C-B849-47F2-9F11-DE931A95A251}"/>
            </a:ext>
          </a:extLst>
        </xdr:cNvPr>
        <xdr:cNvSpPr txBox="1"/>
      </xdr:nvSpPr>
      <xdr:spPr>
        <a:xfrm>
          <a:off x="9324969" y="6829424"/>
          <a:ext cx="4133857" cy="13430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9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9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9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3</xdr:col>
      <xdr:colOff>657227</xdr:colOff>
      <xdr:row>39</xdr:row>
      <xdr:rowOff>97135</xdr:rowOff>
    </xdr:from>
    <xdr:to>
      <xdr:col>6</xdr:col>
      <xdr:colOff>437697</xdr:colOff>
      <xdr:row>46</xdr:row>
      <xdr:rowOff>104249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A6AEA6E8-9866-4E26-8E2B-3861063F371A}"/>
            </a:ext>
          </a:extLst>
        </xdr:cNvPr>
        <xdr:cNvSpPr txBox="1"/>
      </xdr:nvSpPr>
      <xdr:spPr>
        <a:xfrm>
          <a:off x="1295402" y="6793210"/>
          <a:ext cx="3628570" cy="11405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1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Dra.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1100"/>
            </a:lnSpc>
          </a:pPr>
          <a:endParaRPr lang="es-MX" sz="1400" b="1" baseline="0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cela.perez/OneDrive%20-%20Instituto%20Tecnol&#243;gico%20Superior%20de%20Pur&#237;sima%20del%20Rinc&#243;n/ITESP/2021/ESTADOS%20FINANCIEROS%202021/3er%20trimestre%20%202021/CONAC/Edos%20Financiero%20Septiembre%2021%20ITSP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PE"/>
      <sheetName val="EAI"/>
      <sheetName val="ICFF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yPI"/>
      <sheetName val="IR"/>
      <sheetName val="FF"/>
      <sheetName val="IPF"/>
      <sheetName val="BMu"/>
      <sheetName val="BMU2"/>
      <sheetName val="BInmu"/>
      <sheetName val="BInmu (2)"/>
      <sheetName val="Ayudas"/>
      <sheetName val="Rel Cta Banc"/>
      <sheetName val="Gto Federalizado"/>
      <sheetName val="Esq Bur"/>
      <sheetName val="Informacion que disponga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showGridLines="0" tabSelected="1" view="pageLayout" zoomScale="90" zoomScaleNormal="85" zoomScalePageLayoutView="90" workbookViewId="0">
      <selection activeCell="E35" sqref="E35"/>
    </sheetView>
  </sheetViews>
  <sheetFormatPr baseColWidth="10" defaultColWidth="10.28515625" defaultRowHeight="12.75" x14ac:dyDescent="0.2"/>
  <cols>
    <col min="1" max="1" width="2.140625" style="4" customWidth="1"/>
    <col min="2" max="3" width="3.7109375" style="2" customWidth="1"/>
    <col min="4" max="4" width="21.7109375" style="2" customWidth="1"/>
    <col min="5" max="5" width="13.5703125" style="2" customWidth="1"/>
    <col min="6" max="6" width="23.140625" style="2" customWidth="1"/>
    <col min="7" max="7" width="7.42578125" style="2" customWidth="1"/>
    <col min="8" max="8" width="16.28515625" style="2" customWidth="1"/>
    <col min="9" max="9" width="15.42578125" style="2" customWidth="1"/>
    <col min="10" max="10" width="15" style="2" bestFit="1" customWidth="1"/>
    <col min="11" max="11" width="14.85546875" style="2" customWidth="1"/>
    <col min="12" max="13" width="15" style="2" customWidth="1"/>
    <col min="14" max="14" width="14.85546875" style="2" customWidth="1"/>
    <col min="15" max="15" width="12.85546875" style="4" customWidth="1"/>
    <col min="16" max="16" width="11.140625" style="2" customWidth="1"/>
    <col min="17" max="17" width="7.140625" style="2" customWidth="1"/>
    <col min="18" max="16384" width="10.28515625" style="2"/>
  </cols>
  <sheetData>
    <row r="1" spans="2:16" ht="6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6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3.5" customHeigh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20.25" customHeight="1" x14ac:dyDescent="0.2"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s="4" customFormat="1" ht="8.25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6" s="4" customFormat="1" ht="24" customHeight="1" x14ac:dyDescent="0.2">
      <c r="D6" s="5" t="s">
        <v>2</v>
      </c>
      <c r="E6" s="6" t="s">
        <v>3</v>
      </c>
      <c r="F6" s="6"/>
      <c r="G6" s="7"/>
      <c r="H6" s="6"/>
      <c r="I6" s="6"/>
      <c r="J6" s="6"/>
      <c r="K6" s="8"/>
      <c r="L6" s="8"/>
      <c r="M6" s="9"/>
      <c r="N6" s="3"/>
    </row>
    <row r="7" spans="2:16" s="4" customFormat="1" ht="8.25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6" ht="15" customHeight="1" x14ac:dyDescent="0.2">
      <c r="B8" s="10" t="s">
        <v>4</v>
      </c>
      <c r="C8" s="11"/>
      <c r="D8" s="12"/>
      <c r="E8" s="13" t="s">
        <v>5</v>
      </c>
      <c r="F8" s="14"/>
      <c r="G8" s="13" t="s">
        <v>6</v>
      </c>
      <c r="H8" s="15" t="s">
        <v>7</v>
      </c>
      <c r="I8" s="16"/>
      <c r="J8" s="16"/>
      <c r="K8" s="16"/>
      <c r="L8" s="16"/>
      <c r="M8" s="17"/>
      <c r="N8" s="18" t="s">
        <v>8</v>
      </c>
      <c r="O8" s="19" t="s">
        <v>9</v>
      </c>
      <c r="P8" s="20"/>
    </row>
    <row r="9" spans="2:16" ht="38.25" x14ac:dyDescent="0.2">
      <c r="B9" s="21"/>
      <c r="C9" s="22"/>
      <c r="D9" s="23"/>
      <c r="E9" s="24"/>
      <c r="F9" s="25" t="s">
        <v>10</v>
      </c>
      <c r="G9" s="24"/>
      <c r="H9" s="26" t="s">
        <v>11</v>
      </c>
      <c r="I9" s="26" t="s">
        <v>12</v>
      </c>
      <c r="J9" s="26" t="s">
        <v>13</v>
      </c>
      <c r="K9" s="26" t="s">
        <v>14</v>
      </c>
      <c r="L9" s="26" t="s">
        <v>15</v>
      </c>
      <c r="M9" s="26" t="s">
        <v>16</v>
      </c>
      <c r="N9" s="18"/>
      <c r="O9" s="27" t="s">
        <v>17</v>
      </c>
      <c r="P9" s="27" t="s">
        <v>18</v>
      </c>
    </row>
    <row r="10" spans="2:16" ht="15.75" customHeight="1" x14ac:dyDescent="0.2">
      <c r="B10" s="28"/>
      <c r="C10" s="29"/>
      <c r="D10" s="30"/>
      <c r="E10" s="31"/>
      <c r="F10" s="32"/>
      <c r="G10" s="31"/>
      <c r="H10" s="26">
        <v>1</v>
      </c>
      <c r="I10" s="26">
        <v>2</v>
      </c>
      <c r="J10" s="26" t="s">
        <v>19</v>
      </c>
      <c r="K10" s="26">
        <v>5</v>
      </c>
      <c r="L10" s="26">
        <v>6</v>
      </c>
      <c r="M10" s="26">
        <v>7</v>
      </c>
      <c r="N10" s="26" t="s">
        <v>20</v>
      </c>
      <c r="O10" s="33" t="s">
        <v>21</v>
      </c>
      <c r="P10" s="33" t="s">
        <v>22</v>
      </c>
    </row>
    <row r="11" spans="2:16" ht="15" customHeight="1" x14ac:dyDescent="0.2">
      <c r="B11" s="34"/>
      <c r="C11" s="35"/>
      <c r="D11" s="36"/>
      <c r="E11" s="37"/>
      <c r="F11" s="37"/>
      <c r="G11" s="38"/>
      <c r="H11" s="38"/>
      <c r="I11" s="38"/>
      <c r="J11" s="38"/>
      <c r="K11" s="39"/>
      <c r="L11" s="39"/>
      <c r="M11" s="37"/>
      <c r="N11" s="38"/>
      <c r="O11" s="40"/>
      <c r="P11" s="41"/>
    </row>
    <row r="12" spans="2:16" x14ac:dyDescent="0.2">
      <c r="B12" s="42"/>
      <c r="C12" s="43"/>
      <c r="D12" s="44"/>
      <c r="E12" s="45"/>
      <c r="F12" s="45"/>
      <c r="G12" s="46"/>
      <c r="H12" s="47">
        <f t="shared" ref="H12:M12" si="0">SUM(H14:H29)</f>
        <v>27936314.999999996</v>
      </c>
      <c r="I12" s="47">
        <f t="shared" si="0"/>
        <v>31744239.560000002</v>
      </c>
      <c r="J12" s="47">
        <f t="shared" si="0"/>
        <v>59680554.56000001</v>
      </c>
      <c r="K12" s="47">
        <f t="shared" si="0"/>
        <v>61672</v>
      </c>
      <c r="L12" s="47">
        <f t="shared" si="0"/>
        <v>37453955.649999999</v>
      </c>
      <c r="M12" s="47">
        <f t="shared" si="0"/>
        <v>38945869.600000001</v>
      </c>
      <c r="N12" s="48">
        <f>+J12-M12</f>
        <v>20734684.960000008</v>
      </c>
      <c r="O12" s="49">
        <f>K12/H12</f>
        <v>2.2075925189131069E-3</v>
      </c>
      <c r="P12" s="50">
        <f>K12/J12</f>
        <v>1.033368413793774E-3</v>
      </c>
    </row>
    <row r="13" spans="2:16" x14ac:dyDescent="0.2">
      <c r="B13" s="42"/>
      <c r="C13" s="51"/>
      <c r="D13" s="52" t="s">
        <v>23</v>
      </c>
      <c r="E13" s="37"/>
      <c r="F13" s="37"/>
      <c r="G13" s="53"/>
      <c r="H13" s="54"/>
      <c r="I13" s="54"/>
      <c r="J13" s="55"/>
      <c r="K13" s="54"/>
      <c r="L13" s="54"/>
      <c r="M13" s="55"/>
      <c r="N13" s="54">
        <f>+J13-K13</f>
        <v>0</v>
      </c>
      <c r="O13" s="49"/>
      <c r="P13" s="50"/>
    </row>
    <row r="14" spans="2:16" x14ac:dyDescent="0.2">
      <c r="B14" s="56"/>
      <c r="C14" s="51"/>
      <c r="D14" s="52"/>
      <c r="E14" s="41" t="s">
        <v>24</v>
      </c>
      <c r="F14" s="57" t="s">
        <v>25</v>
      </c>
      <c r="G14" s="58" t="s">
        <v>26</v>
      </c>
      <c r="H14" s="59">
        <v>7238187.6299999999</v>
      </c>
      <c r="I14" s="59">
        <v>2139469.88</v>
      </c>
      <c r="J14" s="55">
        <v>9377657.5099999998</v>
      </c>
      <c r="K14" s="59">
        <v>5391.65</v>
      </c>
      <c r="L14" s="59">
        <v>5383371.0800000001</v>
      </c>
      <c r="M14" s="60">
        <v>5546906.0899999999</v>
      </c>
      <c r="N14" s="61">
        <f t="shared" ref="N14:N28" si="1">+J14-M14</f>
        <v>3830751.42</v>
      </c>
      <c r="O14" s="49">
        <f>K14/H14</f>
        <v>7.4488950488839421E-4</v>
      </c>
      <c r="P14" s="50">
        <f t="shared" ref="P14:P29" si="2">K14/J14</f>
        <v>5.7494635459340846E-4</v>
      </c>
    </row>
    <row r="15" spans="2:16" x14ac:dyDescent="0.2">
      <c r="B15" s="56"/>
      <c r="C15" s="43"/>
      <c r="D15" s="44"/>
      <c r="E15" s="41" t="s">
        <v>27</v>
      </c>
      <c r="F15" s="57" t="s">
        <v>28</v>
      </c>
      <c r="G15" s="58" t="s">
        <v>26</v>
      </c>
      <c r="H15" s="59">
        <v>1259083.33</v>
      </c>
      <c r="I15" s="59">
        <v>1096235.32</v>
      </c>
      <c r="J15" s="55">
        <v>2355318.65</v>
      </c>
      <c r="K15" s="59">
        <v>3071.32</v>
      </c>
      <c r="L15" s="59">
        <v>1578025.77</v>
      </c>
      <c r="M15" s="60">
        <v>1581097.09</v>
      </c>
      <c r="N15" s="61">
        <f t="shared" si="1"/>
        <v>774221.55999999982</v>
      </c>
      <c r="O15" s="49">
        <f t="shared" ref="O15:O29" si="3">K15/H15</f>
        <v>2.4393302070006757E-3</v>
      </c>
      <c r="P15" s="50">
        <f t="shared" si="2"/>
        <v>1.3039934108278726E-3</v>
      </c>
    </row>
    <row r="16" spans="2:16" x14ac:dyDescent="0.2">
      <c r="B16" s="56"/>
      <c r="C16" s="51"/>
      <c r="D16" s="52"/>
      <c r="E16" s="41" t="s">
        <v>29</v>
      </c>
      <c r="F16" s="57" t="s">
        <v>30</v>
      </c>
      <c r="G16" s="58" t="s">
        <v>26</v>
      </c>
      <c r="H16" s="59">
        <v>967292.08</v>
      </c>
      <c r="I16" s="59">
        <v>961675.18</v>
      </c>
      <c r="J16" s="55">
        <v>1928967.26</v>
      </c>
      <c r="K16" s="59">
        <v>1535.27</v>
      </c>
      <c r="L16" s="59">
        <v>1145909.4099999999</v>
      </c>
      <c r="M16" s="60">
        <v>1181615.2</v>
      </c>
      <c r="N16" s="61">
        <f t="shared" si="1"/>
        <v>747352.06</v>
      </c>
      <c r="O16" s="49">
        <f t="shared" si="3"/>
        <v>1.5871834699608004E-3</v>
      </c>
      <c r="P16" s="50">
        <f t="shared" si="2"/>
        <v>7.9590257016596536E-4</v>
      </c>
    </row>
    <row r="17" spans="1:16" x14ac:dyDescent="0.2">
      <c r="B17" s="56"/>
      <c r="C17" s="51"/>
      <c r="D17" s="52"/>
      <c r="E17" s="41" t="s">
        <v>31</v>
      </c>
      <c r="F17" s="57" t="s">
        <v>32</v>
      </c>
      <c r="G17" s="58" t="s">
        <v>26</v>
      </c>
      <c r="H17" s="59">
        <v>776845.53</v>
      </c>
      <c r="I17" s="59">
        <v>784302.78</v>
      </c>
      <c r="J17" s="55">
        <v>1561148.31</v>
      </c>
      <c r="K17" s="59">
        <v>2156.23</v>
      </c>
      <c r="L17" s="59">
        <v>1120455.81</v>
      </c>
      <c r="M17" s="60">
        <v>1122612.04</v>
      </c>
      <c r="N17" s="61">
        <f t="shared" si="1"/>
        <v>438536.27</v>
      </c>
      <c r="O17" s="49">
        <f t="shared" si="3"/>
        <v>2.7756225874145148E-3</v>
      </c>
      <c r="P17" s="50">
        <f t="shared" si="2"/>
        <v>1.3811820351648716E-3</v>
      </c>
    </row>
    <row r="18" spans="1:16" x14ac:dyDescent="0.2">
      <c r="B18" s="56"/>
      <c r="C18" s="51"/>
      <c r="D18" s="52"/>
      <c r="E18" s="41" t="s">
        <v>33</v>
      </c>
      <c r="F18" s="57" t="s">
        <v>34</v>
      </c>
      <c r="G18" s="58" t="s">
        <v>26</v>
      </c>
      <c r="H18" s="59">
        <v>1034375.12</v>
      </c>
      <c r="I18" s="59">
        <v>831757.54</v>
      </c>
      <c r="J18" s="55">
        <v>1866132.66</v>
      </c>
      <c r="K18" s="59">
        <v>2345</v>
      </c>
      <c r="L18" s="59">
        <v>1271712.22</v>
      </c>
      <c r="M18" s="60">
        <v>1274057.22</v>
      </c>
      <c r="N18" s="61">
        <f t="shared" si="1"/>
        <v>592075.43999999994</v>
      </c>
      <c r="O18" s="49">
        <f t="shared" si="3"/>
        <v>2.2670692233974074E-3</v>
      </c>
      <c r="P18" s="50">
        <f t="shared" si="2"/>
        <v>1.2566094845582951E-3</v>
      </c>
    </row>
    <row r="19" spans="1:16" x14ac:dyDescent="0.2">
      <c r="B19" s="56"/>
      <c r="C19" s="51"/>
      <c r="D19" s="52"/>
      <c r="E19" s="41" t="s">
        <v>35</v>
      </c>
      <c r="F19" s="57" t="s">
        <v>36</v>
      </c>
      <c r="G19" s="58" t="s">
        <v>26</v>
      </c>
      <c r="H19" s="59">
        <v>508095.75</v>
      </c>
      <c r="I19" s="59">
        <v>513274.50999999995</v>
      </c>
      <c r="J19" s="55">
        <v>1021370.26</v>
      </c>
      <c r="K19" s="59">
        <v>1238.47</v>
      </c>
      <c r="L19" s="59">
        <v>690352.4</v>
      </c>
      <c r="M19" s="60">
        <v>691590.87</v>
      </c>
      <c r="N19" s="61">
        <f t="shared" si="1"/>
        <v>329779.39</v>
      </c>
      <c r="O19" s="49">
        <f t="shared" si="3"/>
        <v>2.4374736454693827E-3</v>
      </c>
      <c r="P19" s="50">
        <f t="shared" si="2"/>
        <v>1.2125573344968943E-3</v>
      </c>
    </row>
    <row r="20" spans="1:16" x14ac:dyDescent="0.2">
      <c r="B20" s="56"/>
      <c r="C20" s="51"/>
      <c r="D20" s="52"/>
      <c r="E20" s="41" t="s">
        <v>37</v>
      </c>
      <c r="F20" s="57" t="s">
        <v>38</v>
      </c>
      <c r="G20" s="58" t="s">
        <v>26</v>
      </c>
      <c r="H20" s="59">
        <v>816262.12</v>
      </c>
      <c r="I20" s="59">
        <v>860000.52</v>
      </c>
      <c r="J20" s="55">
        <v>1676262.64</v>
      </c>
      <c r="K20" s="59">
        <v>1980.88</v>
      </c>
      <c r="L20" s="59">
        <v>1213814.32</v>
      </c>
      <c r="M20" s="60">
        <v>1217216.52</v>
      </c>
      <c r="N20" s="61">
        <f t="shared" si="1"/>
        <v>459046.11999999988</v>
      </c>
      <c r="O20" s="49">
        <f t="shared" si="3"/>
        <v>2.4267694793922326E-3</v>
      </c>
      <c r="P20" s="50">
        <f t="shared" si="2"/>
        <v>1.1817241240907213E-3</v>
      </c>
    </row>
    <row r="21" spans="1:16" x14ac:dyDescent="0.2">
      <c r="B21" s="56"/>
      <c r="C21" s="51"/>
      <c r="D21" s="52"/>
      <c r="E21" s="41" t="s">
        <v>39</v>
      </c>
      <c r="F21" s="57" t="s">
        <v>40</v>
      </c>
      <c r="G21" s="58" t="s">
        <v>26</v>
      </c>
      <c r="H21" s="59">
        <v>188967.08</v>
      </c>
      <c r="I21" s="59">
        <v>191210.28999999998</v>
      </c>
      <c r="J21" s="55">
        <v>380177.37</v>
      </c>
      <c r="K21" s="59">
        <v>516.98</v>
      </c>
      <c r="L21" s="59">
        <v>275339.3</v>
      </c>
      <c r="M21" s="60">
        <v>275856.28000000003</v>
      </c>
      <c r="N21" s="61">
        <f t="shared" si="1"/>
        <v>104321.08999999997</v>
      </c>
      <c r="O21" s="49">
        <f t="shared" si="3"/>
        <v>2.7358204402586949E-3</v>
      </c>
      <c r="P21" s="50">
        <f t="shared" si="2"/>
        <v>1.3598389614826365E-3</v>
      </c>
    </row>
    <row r="22" spans="1:16" x14ac:dyDescent="0.2">
      <c r="B22" s="56"/>
      <c r="C22" s="51"/>
      <c r="D22" s="52"/>
      <c r="E22" s="41" t="s">
        <v>41</v>
      </c>
      <c r="F22" s="57" t="s">
        <v>42</v>
      </c>
      <c r="G22" s="58" t="s">
        <v>26</v>
      </c>
      <c r="H22" s="59">
        <v>17000</v>
      </c>
      <c r="I22" s="59">
        <v>999.96</v>
      </c>
      <c r="J22" s="55">
        <v>17999.96</v>
      </c>
      <c r="K22" s="59"/>
      <c r="L22" s="59">
        <v>1000</v>
      </c>
      <c r="M22" s="60">
        <v>1000</v>
      </c>
      <c r="N22" s="61">
        <f t="shared" si="1"/>
        <v>16999.96</v>
      </c>
      <c r="O22" s="49">
        <f t="shared" si="3"/>
        <v>0</v>
      </c>
      <c r="P22" s="50">
        <f t="shared" si="2"/>
        <v>0</v>
      </c>
    </row>
    <row r="23" spans="1:16" x14ac:dyDescent="0.2">
      <c r="B23" s="56"/>
      <c r="C23" s="51"/>
      <c r="D23" s="52"/>
      <c r="E23" s="41" t="s">
        <v>43</v>
      </c>
      <c r="F23" s="57" t="s">
        <v>44</v>
      </c>
      <c r="G23" s="58" t="s">
        <v>26</v>
      </c>
      <c r="H23" s="59">
        <v>1000</v>
      </c>
      <c r="I23" s="59">
        <v>-3.999999999996362E-2</v>
      </c>
      <c r="J23" s="55">
        <v>999.96</v>
      </c>
      <c r="K23" s="59"/>
      <c r="L23" s="59"/>
      <c r="M23" s="60"/>
      <c r="N23" s="61">
        <f t="shared" si="1"/>
        <v>999.96</v>
      </c>
      <c r="O23" s="49">
        <f t="shared" si="3"/>
        <v>0</v>
      </c>
      <c r="P23" s="50">
        <f t="shared" si="2"/>
        <v>0</v>
      </c>
    </row>
    <row r="24" spans="1:16" x14ac:dyDescent="0.2">
      <c r="B24" s="56"/>
      <c r="C24" s="51"/>
      <c r="D24" s="52"/>
      <c r="E24" s="41" t="s">
        <v>45</v>
      </c>
      <c r="F24" s="57" t="s">
        <v>46</v>
      </c>
      <c r="G24" s="58" t="s">
        <v>26</v>
      </c>
      <c r="H24" s="59">
        <v>463753.94</v>
      </c>
      <c r="I24" s="59">
        <v>5193754.25</v>
      </c>
      <c r="J24" s="55">
        <v>5657508.1900000004</v>
      </c>
      <c r="K24" s="59">
        <v>1282.08</v>
      </c>
      <c r="L24" s="59">
        <v>3038904.79</v>
      </c>
      <c r="M24" s="60">
        <v>3893818.69</v>
      </c>
      <c r="N24" s="61">
        <f t="shared" si="1"/>
        <v>1763689.5000000005</v>
      </c>
      <c r="O24" s="49">
        <f t="shared" si="3"/>
        <v>2.7645695042504649E-3</v>
      </c>
      <c r="P24" s="50">
        <f t="shared" si="2"/>
        <v>2.2661566840789671E-4</v>
      </c>
    </row>
    <row r="25" spans="1:16" x14ac:dyDescent="0.2">
      <c r="B25" s="56"/>
      <c r="C25" s="51"/>
      <c r="D25" s="52"/>
      <c r="E25" s="41" t="s">
        <v>47</v>
      </c>
      <c r="F25" s="57" t="s">
        <v>46</v>
      </c>
      <c r="G25" s="58" t="s">
        <v>26</v>
      </c>
      <c r="H25" s="59">
        <v>14274623.970000001</v>
      </c>
      <c r="I25" s="59">
        <v>18324587.470000003</v>
      </c>
      <c r="J25" s="55">
        <v>32599211.440000001</v>
      </c>
      <c r="K25" s="59">
        <v>41071.550000000003</v>
      </c>
      <c r="L25" s="59">
        <v>20714521.48</v>
      </c>
      <c r="M25" s="60">
        <v>21138467.960000001</v>
      </c>
      <c r="N25" s="61">
        <f t="shared" si="1"/>
        <v>11460743.48</v>
      </c>
      <c r="O25" s="49">
        <f t="shared" si="3"/>
        <v>2.8772421666810465E-3</v>
      </c>
      <c r="P25" s="50">
        <f t="shared" si="2"/>
        <v>1.2598939724537091E-3</v>
      </c>
    </row>
    <row r="26" spans="1:16" x14ac:dyDescent="0.2">
      <c r="B26" s="56"/>
      <c r="C26" s="51"/>
      <c r="D26" s="52"/>
      <c r="E26" s="41" t="s">
        <v>48</v>
      </c>
      <c r="F26" s="57" t="s">
        <v>49</v>
      </c>
      <c r="G26" s="58" t="s">
        <v>26</v>
      </c>
      <c r="H26" s="59">
        <v>390828.45</v>
      </c>
      <c r="I26" s="59">
        <v>395751.66</v>
      </c>
      <c r="J26" s="55">
        <v>786580.11</v>
      </c>
      <c r="K26" s="59">
        <v>1082.57</v>
      </c>
      <c r="L26" s="59">
        <v>569328.82999999996</v>
      </c>
      <c r="M26" s="60">
        <v>570411.4</v>
      </c>
      <c r="N26" s="61"/>
      <c r="O26" s="49">
        <f t="shared" si="3"/>
        <v>2.7699365284180309E-3</v>
      </c>
      <c r="P26" s="50">
        <f t="shared" si="2"/>
        <v>1.3762997388784722E-3</v>
      </c>
    </row>
    <row r="27" spans="1:16" x14ac:dyDescent="0.2">
      <c r="B27" s="56"/>
      <c r="C27" s="51"/>
      <c r="D27" s="52"/>
      <c r="E27" s="41" t="s">
        <v>50</v>
      </c>
      <c r="F27" s="57" t="s">
        <v>51</v>
      </c>
      <c r="G27" s="58" t="s">
        <v>26</v>
      </c>
      <c r="H27" s="59"/>
      <c r="I27" s="59">
        <v>21598.61</v>
      </c>
      <c r="J27" s="55">
        <v>21598.61</v>
      </c>
      <c r="K27" s="59"/>
      <c r="L27" s="59">
        <v>21598.61</v>
      </c>
      <c r="M27" s="60">
        <v>21598.61</v>
      </c>
      <c r="N27" s="61"/>
      <c r="O27" s="49" t="e">
        <f t="shared" si="3"/>
        <v>#DIV/0!</v>
      </c>
      <c r="P27" s="50">
        <f t="shared" si="2"/>
        <v>0</v>
      </c>
    </row>
    <row r="28" spans="1:16" x14ac:dyDescent="0.2">
      <c r="B28" s="56"/>
      <c r="C28" s="51"/>
      <c r="D28" s="52"/>
      <c r="E28" s="41" t="s">
        <v>52</v>
      </c>
      <c r="F28" s="57" t="s">
        <v>53</v>
      </c>
      <c r="G28" s="58" t="s">
        <v>26</v>
      </c>
      <c r="H28" s="59"/>
      <c r="I28" s="59">
        <v>32397.93</v>
      </c>
      <c r="J28" s="55">
        <v>32397.93</v>
      </c>
      <c r="K28" s="59"/>
      <c r="L28" s="59">
        <v>32397.93</v>
      </c>
      <c r="M28" s="60">
        <v>32397.93</v>
      </c>
      <c r="N28" s="61">
        <f t="shared" si="1"/>
        <v>0</v>
      </c>
      <c r="O28" s="49" t="e">
        <f t="shared" si="3"/>
        <v>#DIV/0!</v>
      </c>
      <c r="P28" s="50">
        <f t="shared" si="2"/>
        <v>0</v>
      </c>
    </row>
    <row r="29" spans="1:16" x14ac:dyDescent="0.2">
      <c r="B29" s="56"/>
      <c r="C29" s="51"/>
      <c r="D29" s="52"/>
      <c r="E29" s="41" t="s">
        <v>54</v>
      </c>
      <c r="F29" s="57" t="s">
        <v>55</v>
      </c>
      <c r="G29" s="58" t="s">
        <v>26</v>
      </c>
      <c r="H29" s="59"/>
      <c r="I29" s="59">
        <v>397223.7</v>
      </c>
      <c r="J29" s="55">
        <v>397223.7</v>
      </c>
      <c r="K29" s="59"/>
      <c r="L29" s="59">
        <v>397223.7</v>
      </c>
      <c r="M29" s="60">
        <v>397223.7</v>
      </c>
      <c r="N29" s="61"/>
      <c r="O29" s="49" t="e">
        <f t="shared" si="3"/>
        <v>#DIV/0!</v>
      </c>
      <c r="P29" s="50">
        <f t="shared" si="2"/>
        <v>0</v>
      </c>
    </row>
    <row r="30" spans="1:16" s="70" customFormat="1" x14ac:dyDescent="0.2">
      <c r="A30" s="62"/>
      <c r="B30" s="63"/>
      <c r="C30" s="64" t="s">
        <v>56</v>
      </c>
      <c r="D30" s="65"/>
      <c r="E30" s="66">
        <v>0</v>
      </c>
      <c r="F30" s="66">
        <v>0</v>
      </c>
      <c r="G30" s="66">
        <v>0</v>
      </c>
      <c r="H30" s="67">
        <f t="shared" ref="H30:N30" si="4">SUM(H14:H29)</f>
        <v>27936314.999999996</v>
      </c>
      <c r="I30" s="67">
        <f t="shared" si="4"/>
        <v>31744239.560000002</v>
      </c>
      <c r="J30" s="67">
        <f t="shared" si="4"/>
        <v>59680554.56000001</v>
      </c>
      <c r="K30" s="67">
        <f t="shared" si="4"/>
        <v>61672</v>
      </c>
      <c r="L30" s="67">
        <f t="shared" si="4"/>
        <v>37453955.649999999</v>
      </c>
      <c r="M30" s="67">
        <f t="shared" si="4"/>
        <v>38945869.600000001</v>
      </c>
      <c r="N30" s="67">
        <f t="shared" si="4"/>
        <v>20518516.25</v>
      </c>
      <c r="O30" s="68"/>
      <c r="P30" s="69"/>
    </row>
    <row r="31" spans="1:16" x14ac:dyDescent="0.2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6" x14ac:dyDescent="0.2">
      <c r="B32" s="71" t="s">
        <v>57</v>
      </c>
      <c r="G32" s="4"/>
      <c r="H32" s="4"/>
      <c r="I32" s="4"/>
      <c r="J32" s="4"/>
      <c r="K32" s="4"/>
      <c r="L32" s="4"/>
      <c r="M32" s="4"/>
      <c r="N32" s="4"/>
    </row>
    <row r="35" spans="4:14" x14ac:dyDescent="0.2">
      <c r="K35" s="72"/>
      <c r="L35" s="72"/>
      <c r="M35" s="72"/>
    </row>
    <row r="36" spans="4:14" ht="12.75" customHeight="1" x14ac:dyDescent="0.2">
      <c r="D36" s="73"/>
      <c r="E36" s="74"/>
      <c r="F36" s="74"/>
      <c r="G36" s="73"/>
      <c r="H36" s="4"/>
      <c r="I36" s="4"/>
      <c r="J36" s="4"/>
      <c r="K36" s="4"/>
      <c r="L36" s="75"/>
      <c r="M36" s="4"/>
      <c r="N36" s="4"/>
    </row>
    <row r="37" spans="4:14" ht="12.75" customHeight="1" x14ac:dyDescent="0.2">
      <c r="D37" s="76"/>
      <c r="E37" s="76"/>
      <c r="F37" s="76"/>
      <c r="G37" s="73"/>
      <c r="I37" s="4"/>
      <c r="J37" s="4"/>
      <c r="K37" s="4"/>
      <c r="L37" s="75"/>
      <c r="M37" s="4"/>
      <c r="N37" s="4"/>
    </row>
  </sheetData>
  <mergeCells count="14">
    <mergeCell ref="B11:D11"/>
    <mergeCell ref="C12:D12"/>
    <mergeCell ref="C15:D15"/>
    <mergeCell ref="C30:D30"/>
    <mergeCell ref="O30:P30"/>
    <mergeCell ref="D37:F37"/>
    <mergeCell ref="B1:P3"/>
    <mergeCell ref="B4:P4"/>
    <mergeCell ref="B8:D10"/>
    <mergeCell ref="E8:E10"/>
    <mergeCell ref="G8:G10"/>
    <mergeCell ref="H8:M8"/>
    <mergeCell ref="N8:N9"/>
    <mergeCell ref="O8:P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O8"/>
  </dataValidations>
  <printOptions horizontalCentered="1"/>
  <pageMargins left="0.23622047244094491" right="0.70866141732283472" top="0.43307086614173229" bottom="0.74803149606299213" header="0.31496062992125984" footer="0.31496062992125984"/>
  <pageSetup scale="62" fitToHeight="0" orientation="landscape" horizontalDpi="4294967294" verticalDpi="4294967294" r:id="rId1"/>
  <headerFooter>
    <oddFooter>&amp;CPágina 2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2021-10-20T17:39:17Z</dcterms:created>
  <dcterms:modified xsi:type="dcterms:W3CDTF">2021-10-20T17:40:01Z</dcterms:modified>
</cp:coreProperties>
</file>